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hjlie\Downloads\"/>
    </mc:Choice>
  </mc:AlternateContent>
  <xr:revisionPtr revIDLastSave="0" documentId="8_{680DA6BA-D528-42F4-A35A-4E5ED7A83A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입력&amp;결과" sheetId="1" r:id="rId1"/>
    <sheet name="한도요약" sheetId="2" r:id="rId2"/>
    <sheet name="사용가이드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C12" i="1"/>
  <c r="C11" i="1"/>
  <c r="C18" i="1" s="1"/>
  <c r="C14" i="1" l="1"/>
  <c r="C15" i="1" l="1"/>
  <c r="C19" i="1" s="1"/>
  <c r="C20" i="1" s="1"/>
  <c r="C16" i="1" l="1"/>
  <c r="C17" i="1" s="1"/>
</calcChain>
</file>

<file path=xl/sharedStrings.xml><?xml version="1.0" encoding="utf-8"?>
<sst xmlns="http://schemas.openxmlformats.org/spreadsheetml/2006/main" count="45" uniqueCount="42">
  <si>
    <t>연금저축 세액공제 한도 초과분 계산표 (다운로드용)</t>
  </si>
  <si>
    <t>① 나이 구분 (50세 이상 특별한도 적용)</t>
  </si>
  <si>
    <t>50세 미만</t>
  </si>
  <si>
    <t>연금저축 한도(미만)</t>
  </si>
  <si>
    <t>② 세액공제율 선택</t>
  </si>
  <si>
    <t>일반(16.5%)</t>
  </si>
  <si>
    <t>연금저축 한도(50↑)</t>
  </si>
  <si>
    <t>③ 연금저축 납입액 (원)</t>
  </si>
  <si>
    <t>합산 한도(미만)</t>
  </si>
  <si>
    <t>④ IRP 납입액 (원)</t>
  </si>
  <si>
    <t>합산 한도(50↑)</t>
  </si>
  <si>
    <t>IRP 개별한도</t>
  </si>
  <si>
    <t>▶ 계산 결과</t>
  </si>
  <si>
    <t>일반 세액공제율</t>
  </si>
  <si>
    <t>고소득 세액공제율</t>
  </si>
  <si>
    <t>구분</t>
  </si>
  <si>
    <t>계산식/설명</t>
  </si>
  <si>
    <t>금액(원)</t>
  </si>
  <si>
    <t>연금저축 공제가능 한도</t>
  </si>
  <si>
    <t>합산 공제가능 한도(연금저축+IRP)</t>
  </si>
  <si>
    <t>선택 세액공제율</t>
  </si>
  <si>
    <t>연금저축 공제대상 금액</t>
  </si>
  <si>
    <t>IRP 공제대상 금액</t>
  </si>
  <si>
    <t>합계 공제대상 금액</t>
  </si>
  <si>
    <t>세액공제 예상액</t>
  </si>
  <si>
    <t>연금저축 초과분(공제 불가)</t>
  </si>
  <si>
    <t>IRP 초과분(공제 불가)</t>
  </si>
  <si>
    <t>총 초과분(공제 불가)</t>
  </si>
  <si>
    <t>안내</t>
  </si>
  <si>
    <t>· 초과분은 세액공제 대상이 아니지만 계좌 내 운용수익 비과세 및 연금 수령 시 분리과세(3.3~5.5%) 혜택은 유지됩니다.</t>
  </si>
  <si>
    <t>· 중도해지 시 세액공제 받은 금액에 대해 추징세가 발생할 수 있습니다.</t>
  </si>
  <si>
    <t>· 세액공제율 및 한도는 법령 개정에 따라 달라질 수 있으니 신고 전 최신 규정을 확인하세요.</t>
  </si>
  <si>
    <t>연금저축 한도</t>
  </si>
  <si>
    <t>합산한도</t>
  </si>
  <si>
    <t>50세 이상(특별한도)</t>
  </si>
  <si>
    <t>사용 가이드</t>
  </si>
  <si>
    <t>- 이 파일은 연금저축/IRP 납입액 중 세액공제 대상 금액과 초과분을 계산하는 도구입니다.</t>
  </si>
  <si>
    <t>- ① '입력&amp;결과' 시트의 B3에서 나이 구분(50세 이상 여부)을 선택하세요.</t>
  </si>
  <si>
    <t>- ② B4에서 세액공제율(일반 16.5% / 고소득 13.2%)을 선택하세요.</t>
  </si>
  <si>
    <t>- ③ B5와 B6에 연간 납입액(원)을 입력하세요.</t>
  </si>
  <si>
    <t>- ④ 계산 결과(C14~C20)에서 공제대상 금액, 초과분, 예상 세액공제액을 확인하세요.</t>
  </si>
  <si>
    <t>- ※ 실제 세법/세율은 변동될 수 있으니, 신고 전 최신 규정을 반드시 확인하세요.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</si>
</sst>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scheme val="minor"/>
    </font>
    <font>
      <b/>
      <sz val="14"/>
      <name val="맑은 고딕"/>
      <family val="3"/>
      <charset val="129"/>
    </font>
    <font>
      <b/>
      <sz val="11"/>
      <name val="맑은 고딕"/>
      <family val="3"/>
      <charset val="129"/>
    </font>
    <font>
      <sz val="9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CE0"/>
      </patternFill>
    </fill>
    <fill>
      <patternFill patternType="solid">
        <fgColor rgb="FFFAFAFA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0" fillId="0" borderId="1" xfId="0" applyBorder="1"/>
    <xf numFmtId="0" fontId="3" fillId="0" borderId="0" xfId="0" applyFont="1" applyAlignment="1">
      <alignment horizontal="left" vertical="center"/>
    </xf>
    <xf numFmtId="3" fontId="0" fillId="0" borderId="0" xfId="0" applyNumberFormat="1"/>
    <xf numFmtId="3" fontId="0" fillId="3" borderId="1" xfId="0" applyNumberFormat="1" applyFill="1" applyBorder="1"/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1" fillId="0" borderId="0" xfId="0" applyFont="1"/>
    <xf numFmtId="0" fontId="0" fillId="0" borderId="0" xfId="0"/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>
      <pane ySplit="10" topLeftCell="A11" activePane="bottomLeft" state="frozen"/>
      <selection pane="bottomLeft" activeCell="B4" sqref="B4"/>
    </sheetView>
  </sheetViews>
  <sheetFormatPr defaultRowHeight="17.399999999999999" x14ac:dyDescent="0.4"/>
  <cols>
    <col min="1" max="1" width="26" customWidth="1"/>
    <col min="2" max="2" width="36" customWidth="1"/>
    <col min="3" max="3" width="18" customWidth="1"/>
    <col min="4" max="4" width="2" customWidth="1"/>
    <col min="5" max="5" width="24" customWidth="1"/>
    <col min="6" max="6" width="16" customWidth="1"/>
    <col min="7" max="7" width="2" customWidth="1"/>
  </cols>
  <sheetData>
    <row r="1" spans="1:7" ht="21" x14ac:dyDescent="0.45">
      <c r="A1" s="13" t="s">
        <v>0</v>
      </c>
      <c r="B1" s="14"/>
      <c r="C1" s="14"/>
      <c r="D1" s="14"/>
      <c r="E1" s="14"/>
      <c r="F1" s="14"/>
      <c r="G1" s="14"/>
    </row>
    <row r="3" spans="1:7" x14ac:dyDescent="0.4">
      <c r="A3" s="2" t="s">
        <v>1</v>
      </c>
      <c r="B3" s="3" t="s">
        <v>2</v>
      </c>
      <c r="E3" s="4" t="s">
        <v>3</v>
      </c>
      <c r="F3" s="5">
        <v>4000000</v>
      </c>
    </row>
    <row r="4" spans="1:7" x14ac:dyDescent="0.4">
      <c r="A4" s="2" t="s">
        <v>4</v>
      </c>
      <c r="B4" s="3" t="s">
        <v>5</v>
      </c>
      <c r="E4" s="4" t="s">
        <v>6</v>
      </c>
      <c r="F4" s="5">
        <v>6000000</v>
      </c>
    </row>
    <row r="5" spans="1:7" x14ac:dyDescent="0.4">
      <c r="A5" s="2" t="s">
        <v>7</v>
      </c>
      <c r="B5" s="6">
        <v>0</v>
      </c>
      <c r="E5" s="4" t="s">
        <v>8</v>
      </c>
      <c r="F5" s="5">
        <v>7000000</v>
      </c>
    </row>
    <row r="6" spans="1:7" x14ac:dyDescent="0.4">
      <c r="A6" s="2" t="s">
        <v>9</v>
      </c>
      <c r="B6" s="6">
        <v>0</v>
      </c>
      <c r="E6" s="4" t="s">
        <v>10</v>
      </c>
      <c r="F6" s="5">
        <v>9000000</v>
      </c>
    </row>
    <row r="7" spans="1:7" x14ac:dyDescent="0.4">
      <c r="E7" s="4" t="s">
        <v>11</v>
      </c>
      <c r="F7" s="5">
        <v>7000000</v>
      </c>
    </row>
    <row r="8" spans="1:7" x14ac:dyDescent="0.4">
      <c r="A8" s="7" t="s">
        <v>12</v>
      </c>
      <c r="E8" s="4" t="s">
        <v>13</v>
      </c>
      <c r="F8" s="5">
        <v>0.16500000000000001</v>
      </c>
    </row>
    <row r="9" spans="1:7" x14ac:dyDescent="0.4">
      <c r="E9" s="4" t="s">
        <v>14</v>
      </c>
      <c r="F9" s="5">
        <v>0.13200000000000001</v>
      </c>
    </row>
    <row r="10" spans="1:7" x14ac:dyDescent="0.4">
      <c r="A10" s="8" t="s">
        <v>15</v>
      </c>
      <c r="B10" s="8" t="s">
        <v>16</v>
      </c>
      <c r="C10" s="8" t="s">
        <v>17</v>
      </c>
    </row>
    <row r="11" spans="1:7" x14ac:dyDescent="0.4">
      <c r="A11" s="9" t="s">
        <v>18</v>
      </c>
      <c r="B11" s="10"/>
      <c r="C11" s="11">
        <f>IF($B$3="50세 이상(특별한도)",$F$4,$F$3)</f>
        <v>4000000</v>
      </c>
    </row>
    <row r="12" spans="1:7" x14ac:dyDescent="0.4">
      <c r="A12" s="9" t="s">
        <v>19</v>
      </c>
      <c r="B12" s="10"/>
      <c r="C12" s="11">
        <f>IF($B$3="50세 이상(특별한도)",$F$6,$F$5)</f>
        <v>7000000</v>
      </c>
    </row>
    <row r="13" spans="1:7" x14ac:dyDescent="0.4">
      <c r="A13" s="9" t="s">
        <v>20</v>
      </c>
      <c r="B13" s="10"/>
      <c r="C13" s="11">
        <f>IF($B$4="일반(16.5%)",$F$8,$F$9)</f>
        <v>0.16500000000000001</v>
      </c>
    </row>
    <row r="14" spans="1:7" x14ac:dyDescent="0.4">
      <c r="A14" s="9" t="s">
        <v>21</v>
      </c>
      <c r="B14" s="10"/>
      <c r="C14" s="11">
        <f>MIN($B$5,$C$11)</f>
        <v>0</v>
      </c>
    </row>
    <row r="15" spans="1:7" x14ac:dyDescent="0.4">
      <c r="A15" s="9" t="s">
        <v>22</v>
      </c>
      <c r="B15" s="10"/>
      <c r="C15" s="11">
        <f>MIN($B$6,$F$7, $C$12 - $C$14)</f>
        <v>0</v>
      </c>
    </row>
    <row r="16" spans="1:7" x14ac:dyDescent="0.4">
      <c r="A16" s="9" t="s">
        <v>23</v>
      </c>
      <c r="B16" s="10"/>
      <c r="C16" s="11">
        <f>$C$14+$C$15</f>
        <v>0</v>
      </c>
    </row>
    <row r="17" spans="1:7" x14ac:dyDescent="0.4">
      <c r="A17" s="9" t="s">
        <v>24</v>
      </c>
      <c r="B17" s="10"/>
      <c r="C17" s="11">
        <f>$C$16*$C$13</f>
        <v>0</v>
      </c>
    </row>
    <row r="18" spans="1:7" x14ac:dyDescent="0.4">
      <c r="A18" s="9" t="s">
        <v>25</v>
      </c>
      <c r="B18" s="10"/>
      <c r="C18" s="11">
        <f>MAX($B$5-$C$11,0)</f>
        <v>0</v>
      </c>
    </row>
    <row r="19" spans="1:7" x14ac:dyDescent="0.4">
      <c r="A19" s="9" t="s">
        <v>26</v>
      </c>
      <c r="B19" s="10"/>
      <c r="C19" s="11">
        <f>MAX($B$6-$C$15,0)</f>
        <v>0</v>
      </c>
    </row>
    <row r="20" spans="1:7" x14ac:dyDescent="0.4">
      <c r="A20" s="9" t="s">
        <v>27</v>
      </c>
      <c r="B20" s="10"/>
      <c r="C20" s="11">
        <f>$C$18+$C$19</f>
        <v>0</v>
      </c>
    </row>
    <row r="22" spans="1:7" x14ac:dyDescent="0.4">
      <c r="A22" s="7" t="s">
        <v>28</v>
      </c>
    </row>
    <row r="23" spans="1:7" x14ac:dyDescent="0.4">
      <c r="A23" s="14" t="s">
        <v>29</v>
      </c>
      <c r="B23" s="14"/>
      <c r="C23" s="14"/>
      <c r="D23" s="14"/>
      <c r="E23" s="14"/>
      <c r="F23" s="14"/>
      <c r="G23" s="14"/>
    </row>
    <row r="24" spans="1:7" x14ac:dyDescent="0.4">
      <c r="A24" s="14" t="s">
        <v>30</v>
      </c>
      <c r="B24" s="14"/>
      <c r="C24" s="14"/>
      <c r="D24" s="14"/>
      <c r="E24" s="14"/>
      <c r="F24" s="14"/>
      <c r="G24" s="14"/>
    </row>
    <row r="25" spans="1:7" x14ac:dyDescent="0.4">
      <c r="A25" s="14" t="s">
        <v>31</v>
      </c>
      <c r="B25" s="14"/>
      <c r="C25" s="14"/>
      <c r="D25" s="14"/>
      <c r="E25" s="14"/>
      <c r="F25" s="14"/>
      <c r="G25" s="14"/>
    </row>
  </sheetData>
  <mergeCells count="4">
    <mergeCell ref="A1:G1"/>
    <mergeCell ref="A23:G23"/>
    <mergeCell ref="A24:G24"/>
    <mergeCell ref="A25:G25"/>
  </mergeCells>
  <phoneticPr fontId="4" type="noConversion"/>
  <dataValidations count="2">
    <dataValidation type="list" showInputMessage="1" showErrorMessage="1" sqref="B3" xr:uid="{00000000-0002-0000-0000-000000000000}">
      <formula1>"50세 미만,50세 이상(특별한도)"</formula1>
    </dataValidation>
    <dataValidation type="list" showInputMessage="1" showErrorMessage="1" sqref="B4" xr:uid="{00000000-0002-0000-0000-000001000000}">
      <formula1>"일반(16.5%),고소득(13.2%)"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workbookViewId="0"/>
  </sheetViews>
  <sheetFormatPr defaultRowHeight="17.399999999999999" x14ac:dyDescent="0.4"/>
  <cols>
    <col min="1" max="1" width="26" customWidth="1"/>
    <col min="2" max="4" width="18" customWidth="1"/>
  </cols>
  <sheetData>
    <row r="1" spans="1:4" x14ac:dyDescent="0.4">
      <c r="A1" s="8" t="s">
        <v>15</v>
      </c>
      <c r="B1" s="8" t="s">
        <v>32</v>
      </c>
      <c r="C1" s="8" t="s">
        <v>11</v>
      </c>
      <c r="D1" s="8" t="s">
        <v>33</v>
      </c>
    </row>
    <row r="2" spans="1:4" x14ac:dyDescent="0.4">
      <c r="A2" s="10" t="s">
        <v>2</v>
      </c>
      <c r="B2" s="11">
        <v>4000000</v>
      </c>
      <c r="C2" s="11">
        <v>7000000</v>
      </c>
      <c r="D2" s="11">
        <v>7000000</v>
      </c>
    </row>
    <row r="3" spans="1:4" x14ac:dyDescent="0.4">
      <c r="A3" s="10" t="s">
        <v>34</v>
      </c>
      <c r="B3" s="11">
        <v>6000000</v>
      </c>
      <c r="C3" s="11">
        <v>7000000</v>
      </c>
      <c r="D3" s="11">
        <v>9000000</v>
      </c>
    </row>
  </sheetData>
  <phoneticPr fontId="4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8"/>
  <sheetViews>
    <sheetView workbookViewId="0"/>
  </sheetViews>
  <sheetFormatPr defaultRowHeight="17.399999999999999" x14ac:dyDescent="0.4"/>
  <cols>
    <col min="1" max="1" width="95" customWidth="1"/>
  </cols>
  <sheetData>
    <row r="1" spans="1:1" ht="21" x14ac:dyDescent="0.45">
      <c r="A1" s="1" t="s">
        <v>35</v>
      </c>
    </row>
    <row r="3" spans="1:1" x14ac:dyDescent="0.4">
      <c r="A3" s="12" t="s">
        <v>36</v>
      </c>
    </row>
    <row r="4" spans="1:1" x14ac:dyDescent="0.4">
      <c r="A4" s="12" t="s">
        <v>37</v>
      </c>
    </row>
    <row r="5" spans="1:1" x14ac:dyDescent="0.4">
      <c r="A5" s="12" t="s">
        <v>38</v>
      </c>
    </row>
    <row r="6" spans="1:1" x14ac:dyDescent="0.4">
      <c r="A6" s="12" t="s">
        <v>39</v>
      </c>
    </row>
    <row r="7" spans="1:1" x14ac:dyDescent="0.4">
      <c r="A7" s="12" t="s">
        <v>40</v>
      </c>
    </row>
    <row r="8" spans="1:1" x14ac:dyDescent="0.4">
      <c r="A8" s="12" t="s">
        <v>41</v>
      </c>
    </row>
  </sheetData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입력&amp;결과</vt:lpstr>
      <vt:lpstr>한도요약</vt:lpstr>
      <vt:lpstr>사용가이드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Kim, Chang-Hwan (김창환_R&amp;D EE Lab)</cp:lastModifiedBy>
  <dcterms:created xsi:type="dcterms:W3CDTF">2025-10-03T11:19:35Z</dcterms:created>
  <dcterms:modified xsi:type="dcterms:W3CDTF">2025-10-03T11:21:43Z</dcterms:modified>
</cp:coreProperties>
</file>